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Enelis.Linnas\Documents\Töölaud\"/>
    </mc:Choice>
  </mc:AlternateContent>
  <xr:revisionPtr revIDLastSave="0" documentId="8_{108836E5-E422-420F-82FB-BAEE5EA348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K10" i="1"/>
  <c r="F25" i="1"/>
  <c r="F27" i="1"/>
  <c r="H16" i="1"/>
  <c r="F30" i="1"/>
  <c r="F29" i="1"/>
  <c r="K12" i="1" l="1"/>
  <c r="K11" i="1"/>
  <c r="J10" i="1" l="1"/>
  <c r="F26" i="1" l="1"/>
  <c r="G19" i="1" l="1"/>
  <c r="J16" i="1"/>
  <c r="I12" i="1" l="1"/>
  <c r="I10" i="1"/>
  <c r="F31" i="1"/>
  <c r="I16" i="1" l="1"/>
  <c r="K16" i="1"/>
</calcChain>
</file>

<file path=xl/sharedStrings.xml><?xml version="1.0" encoding="utf-8"?>
<sst xmlns="http://schemas.openxmlformats.org/spreadsheetml/2006/main" count="67" uniqueCount="54">
  <si>
    <t>Teenust saanud isikute nimekiri ……… arve nr ... juurde</t>
  </si>
  <si>
    <t>Jrk nr</t>
  </si>
  <si>
    <t>NÄIDIS</t>
  </si>
  <si>
    <t>Ees- ja perekonnanimi</t>
  </si>
  <si>
    <t>Kokku:</t>
  </si>
  <si>
    <t>Isikukood</t>
  </si>
  <si>
    <t>xxxxxxxxxxx</t>
  </si>
  <si>
    <t xml:space="preserve"> 18.P32-5/222-2</t>
  </si>
  <si>
    <t>18.TL75-5/333-1</t>
  </si>
  <si>
    <t>18.TL24-5/936-4</t>
  </si>
  <si>
    <t>Suunamisotsusel märgitud ajavahemik</t>
  </si>
  <si>
    <t>Päevade arv kuus</t>
  </si>
  <si>
    <t>Teenuse osutamise ajavahemik, mille eest esitatakse arve</t>
  </si>
  <si>
    <t>Osutatud teenuse ühiku hulk</t>
  </si>
  <si>
    <t>Summa (EUR)</t>
  </si>
  <si>
    <t>ees- ja perekonnanimi</t>
  </si>
  <si>
    <t>telefon, e-posti aadress</t>
  </si>
  <si>
    <t>TEADMISEKS:</t>
  </si>
  <si>
    <t>*</t>
  </si>
  <si>
    <t xml:space="preserve">Kui isik tuleb teenusele või lahkub teenuselt kuu keskel, arvestame isiku poolt teenusel viibitud kalendripäevi (veerg H) </t>
  </si>
  <si>
    <t>Terve kuu nimekirjas olnud isiku puhul on teenuse hulk üks.</t>
  </si>
  <si>
    <t>vahetult isikule on teenust osutatud vähemalt 4 tundi kuus.</t>
  </si>
  <si>
    <t>Teenuseosutaja lõpetab erihoolekandeteenuse osutamise suunamisotsuse alusel juhul, kui:</t>
  </si>
  <si>
    <t xml:space="preserve">Igapäevaelu toetamise ja töötamise toetamise teenuse finantseerimine toimub 1 kuu teenuse finantseerimise piirmäära ulatuses, juhul kui  </t>
  </si>
  <si>
    <t>Koostaja:</t>
  </si>
  <si>
    <t>isik ei kasuta teenust kauem kui kaks kuud järjest, välja arvatud statsionaarse tervishoiuteenuse osutamise korral.</t>
  </si>
  <si>
    <t xml:space="preserve">Kinnise lasteasutuse teenuse osutaja: </t>
  </si>
  <si>
    <t>Ööpäevahind</t>
  </si>
  <si>
    <t>Kinnise lasteasutuse teenuse täitmata teenuskohtade eest tasumine</t>
  </si>
  <si>
    <t>65% ööpäevahinnast</t>
  </si>
  <si>
    <t>Täidetud teenuskohtade arv</t>
  </si>
  <si>
    <t>Täitmata teenuskohtade arv</t>
  </si>
  <si>
    <t>Teenuse osutamise ühikuks on kalendripäev</t>
  </si>
  <si>
    <t xml:space="preserve">Kui laps tuleb teenusele või lahkub teenuselt kuu keskel, arvestatakse lapse poolt teenusel viibitud kalendripäevi (veerg H) </t>
  </si>
  <si>
    <t>Teenuse ühik on ööpäev</t>
  </si>
  <si>
    <t xml:space="preserve">Teenus: Kinnise lasteasutuse teenus </t>
  </si>
  <si>
    <t>Teenuse saajate nimekiri</t>
  </si>
  <si>
    <t>Täitmata teenuskoha eest hüvitatakse teenuseosutajale  vastavalt teenuskoha täitmata kalendripäevade arvule, kuid mitte rohkem kui 65% iga täitmata teenukoha  kalendripäeva maksumusest.</t>
  </si>
  <si>
    <t>Teenuskoha täitmata päevade arv</t>
  </si>
  <si>
    <t>Täidetud teenuskohtade täitmata ööpäevade arv</t>
  </si>
  <si>
    <t>Suunamisotsuse väljastamise kuupäev</t>
  </si>
  <si>
    <t>Suunamisotsuse number</t>
  </si>
  <si>
    <t>Kuu</t>
  </si>
  <si>
    <t>Mai</t>
  </si>
  <si>
    <t>12.05.2021-11.05.2022</t>
  </si>
  <si>
    <t>15.05.2021-14.05.2022</t>
  </si>
  <si>
    <t>01.05.2021-30.04.2022</t>
  </si>
  <si>
    <t>01.-31.05.2022</t>
  </si>
  <si>
    <t>Hankelepingu kohaselt teenuskohtade arv</t>
  </si>
  <si>
    <t>Täitmata teenuskohtade täitmata ööpäevade arv (nt 3 kohta x 31päeva maikuus)</t>
  </si>
  <si>
    <t>Tasu täidetud teenuskohtade täitmata ööpäevade eest  (nt 37p x 75€ x 0,65)</t>
  </si>
  <si>
    <t>Tasu täidetud teenuskohtade täidetud ööpäevade eest (nt 51p x 75€)</t>
  </si>
  <si>
    <t>Tasu täitmata teenuskohtade eest 65% (93p x 75€ x 0,65)</t>
  </si>
  <si>
    <t xml:space="preserve">Teenuseosutajale 2022 maikuus teenuse eest tasutav summa kokku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</si>
</sst>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5" x14ac:knownFonts="1">
    <font>
      <sz val="10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6" fontId="2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3" fillId="2" borderId="31" xfId="0" applyFont="1" applyFill="1" applyBorder="1"/>
    <xf numFmtId="0" fontId="3" fillId="2" borderId="32" xfId="0" applyFont="1" applyFill="1" applyBorder="1"/>
    <xf numFmtId="164" fontId="3" fillId="2" borderId="32" xfId="0" applyNumberFormat="1" applyFont="1" applyFill="1" applyBorder="1"/>
    <xf numFmtId="164" fontId="3" fillId="2" borderId="33" xfId="0" applyNumberFormat="1" applyFont="1" applyFill="1" applyBorder="1"/>
    <xf numFmtId="164" fontId="2" fillId="0" borderId="0" xfId="0" applyNumberFormat="1" applyFont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3" fontId="2" fillId="0" borderId="2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164" fontId="2" fillId="0" borderId="0" xfId="0" applyNumberFormat="1" applyFont="1" applyBorder="1"/>
    <xf numFmtId="3" fontId="2" fillId="0" borderId="23" xfId="0" applyNumberFormat="1" applyFont="1" applyBorder="1"/>
    <xf numFmtId="4" fontId="3" fillId="2" borderId="18" xfId="0" applyNumberFormat="1" applyFont="1" applyFill="1" applyBorder="1"/>
    <xf numFmtId="3" fontId="2" fillId="0" borderId="30" xfId="0" applyNumberFormat="1" applyFont="1" applyFill="1" applyBorder="1"/>
    <xf numFmtId="3" fontId="2" fillId="0" borderId="24" xfId="0" applyNumberFormat="1" applyFont="1" applyBorder="1"/>
    <xf numFmtId="3" fontId="2" fillId="0" borderId="11" xfId="0" applyNumberFormat="1" applyFont="1" applyFill="1" applyBorder="1"/>
    <xf numFmtId="4" fontId="3" fillId="2" borderId="14" xfId="0" applyNumberFormat="1" applyFont="1" applyFill="1" applyBorder="1"/>
    <xf numFmtId="14" fontId="2" fillId="0" borderId="0" xfId="0" applyNumberFormat="1" applyFont="1" applyBorder="1"/>
    <xf numFmtId="0" fontId="4" fillId="0" borderId="0" xfId="0" applyFont="1"/>
    <xf numFmtId="0" fontId="4" fillId="0" borderId="0" xfId="0" applyFont="1" applyFill="1" applyBorder="1"/>
    <xf numFmtId="164" fontId="4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3" fillId="4" borderId="1" xfId="0" applyFont="1" applyFill="1" applyBorder="1" applyAlignment="1">
      <alignment wrapText="1"/>
    </xf>
    <xf numFmtId="0" fontId="3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3" fillId="3" borderId="5" xfId="0" applyFont="1" applyFill="1" applyBorder="1" applyAlignment="1"/>
    <xf numFmtId="0" fontId="3" fillId="3" borderId="0" xfId="0" applyFont="1" applyFill="1" applyBorder="1" applyAlignment="1"/>
    <xf numFmtId="0" fontId="3" fillId="3" borderId="7" xfId="0" applyFont="1" applyFill="1" applyBorder="1" applyAlignment="1"/>
    <xf numFmtId="0" fontId="3" fillId="3" borderId="8" xfId="0" applyFont="1" applyFill="1" applyBorder="1" applyAlignment="1"/>
    <xf numFmtId="4" fontId="3" fillId="3" borderId="6" xfId="0" applyNumberFormat="1" applyFont="1" applyFill="1" applyBorder="1" applyAlignment="1"/>
    <xf numFmtId="4" fontId="3" fillId="3" borderId="9" xfId="0" applyNumberFormat="1" applyFont="1" applyFill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2" xfId="0" applyFont="1" applyBorder="1" applyAlignment="1"/>
    <xf numFmtId="0" fontId="2" fillId="0" borderId="17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15" xfId="0" applyFont="1" applyFill="1" applyBorder="1" applyAlignment="1"/>
    <xf numFmtId="0" fontId="2" fillId="0" borderId="16" xfId="0" applyFont="1" applyBorder="1" applyAlignment="1"/>
    <xf numFmtId="0" fontId="2" fillId="0" borderId="10" xfId="0" applyFont="1" applyFill="1" applyBorder="1" applyAlignment="1"/>
    <xf numFmtId="0" fontId="2" fillId="0" borderId="1" xfId="0" applyFont="1" applyBorder="1" applyAlignment="1"/>
    <xf numFmtId="0" fontId="2" fillId="2" borderId="12" xfId="0" applyFont="1" applyFill="1" applyBorder="1" applyAlignment="1"/>
    <xf numFmtId="0" fontId="2" fillId="0" borderId="13" xfId="0" applyFont="1" applyBorder="1" applyAlignment="1"/>
    <xf numFmtId="0" fontId="3" fillId="2" borderId="25" xfId="0" applyFont="1" applyFill="1" applyBorder="1" applyAlignment="1"/>
    <xf numFmtId="0" fontId="3" fillId="2" borderId="26" xfId="0" applyFont="1" applyFill="1" applyBorder="1" applyAlignment="1"/>
    <xf numFmtId="0" fontId="3" fillId="2" borderId="27" xfId="0" applyFont="1" applyFill="1" applyBorder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zoomScaleNormal="100" workbookViewId="0">
      <selection activeCell="N12" sqref="N12"/>
    </sheetView>
  </sheetViews>
  <sheetFormatPr defaultColWidth="8.81640625" defaultRowHeight="14.5" x14ac:dyDescent="0.35"/>
  <cols>
    <col min="1" max="1" width="8.81640625" style="1"/>
    <col min="2" max="2" width="16.81640625" style="1" customWidth="1"/>
    <col min="3" max="3" width="16.453125" style="1" customWidth="1"/>
    <col min="4" max="4" width="16.1796875" style="1" customWidth="1"/>
    <col min="5" max="5" width="20.54296875" style="1" customWidth="1"/>
    <col min="6" max="6" width="22" style="1" customWidth="1"/>
    <col min="7" max="7" width="16.453125" style="1" customWidth="1"/>
    <col min="8" max="8" width="16.54296875" style="1" customWidth="1"/>
    <col min="9" max="9" width="14.81640625" style="1" customWidth="1"/>
    <col min="10" max="10" width="12.81640625" style="1" customWidth="1"/>
    <col min="11" max="11" width="14.81640625" style="1" customWidth="1"/>
    <col min="12" max="12" width="8.81640625" style="1"/>
    <col min="13" max="13" width="11" style="1" customWidth="1"/>
    <col min="14" max="16384" width="8.81640625" style="1"/>
  </cols>
  <sheetData>
    <row r="1" spans="1:11" x14ac:dyDescent="0.35">
      <c r="A1" s="1" t="s">
        <v>2</v>
      </c>
    </row>
    <row r="2" spans="1:11" x14ac:dyDescent="0.35">
      <c r="F2" s="31" t="s">
        <v>11</v>
      </c>
      <c r="G2" s="31">
        <v>31</v>
      </c>
    </row>
    <row r="3" spans="1:11" x14ac:dyDescent="0.35">
      <c r="F3" s="32" t="s">
        <v>42</v>
      </c>
      <c r="G3" s="33" t="s">
        <v>43</v>
      </c>
    </row>
    <row r="4" spans="1:11" x14ac:dyDescent="0.35">
      <c r="A4" s="1" t="s">
        <v>26</v>
      </c>
    </row>
    <row r="5" spans="1:11" x14ac:dyDescent="0.35">
      <c r="A5" s="1" t="s">
        <v>0</v>
      </c>
    </row>
    <row r="6" spans="1:11" x14ac:dyDescent="0.35">
      <c r="A6" s="1" t="s">
        <v>35</v>
      </c>
    </row>
    <row r="8" spans="1:11" x14ac:dyDescent="0.35">
      <c r="A8" s="1" t="s">
        <v>36</v>
      </c>
      <c r="C8" s="3">
        <v>75</v>
      </c>
      <c r="D8" s="1" t="s">
        <v>27</v>
      </c>
      <c r="E8" s="4" t="s">
        <v>34</v>
      </c>
      <c r="G8" s="3"/>
    </row>
    <row r="9" spans="1:11" s="2" customFormat="1" ht="72.5" x14ac:dyDescent="0.35">
      <c r="A9" s="5" t="s">
        <v>1</v>
      </c>
      <c r="B9" s="5" t="s">
        <v>3</v>
      </c>
      <c r="C9" s="5" t="s">
        <v>5</v>
      </c>
      <c r="D9" s="5" t="s">
        <v>40</v>
      </c>
      <c r="E9" s="5" t="s">
        <v>41</v>
      </c>
      <c r="F9" s="5" t="s">
        <v>10</v>
      </c>
      <c r="G9" s="5" t="s">
        <v>12</v>
      </c>
      <c r="H9" s="34" t="s">
        <v>38</v>
      </c>
      <c r="I9" s="5" t="s">
        <v>14</v>
      </c>
      <c r="J9" s="34" t="s">
        <v>13</v>
      </c>
      <c r="K9" s="5" t="s">
        <v>14</v>
      </c>
    </row>
    <row r="10" spans="1:11" x14ac:dyDescent="0.35">
      <c r="A10" s="6">
        <v>1</v>
      </c>
      <c r="B10" s="6"/>
      <c r="C10" s="6" t="s">
        <v>6</v>
      </c>
      <c r="D10" s="7">
        <v>44328</v>
      </c>
      <c r="E10" s="6" t="s">
        <v>7</v>
      </c>
      <c r="F10" s="7" t="s">
        <v>44</v>
      </c>
      <c r="G10" s="6" t="s">
        <v>47</v>
      </c>
      <c r="H10" s="6">
        <v>20</v>
      </c>
      <c r="I10" s="8">
        <f>H10*G19</f>
        <v>975</v>
      </c>
      <c r="J10" s="6">
        <f>G2-H10</f>
        <v>11</v>
      </c>
      <c r="K10" s="8">
        <f>J10*$G$18</f>
        <v>825</v>
      </c>
    </row>
    <row r="11" spans="1:11" x14ac:dyDescent="0.35">
      <c r="A11" s="6">
        <v>2</v>
      </c>
      <c r="B11" s="6"/>
      <c r="C11" s="6" t="s">
        <v>6</v>
      </c>
      <c r="D11" s="7">
        <v>44331</v>
      </c>
      <c r="E11" s="6" t="s">
        <v>8</v>
      </c>
      <c r="F11" s="7" t="s">
        <v>45</v>
      </c>
      <c r="G11" s="6" t="s">
        <v>47</v>
      </c>
      <c r="H11" s="6">
        <v>17</v>
      </c>
      <c r="I11" s="8">
        <f>H11*G19</f>
        <v>828.75</v>
      </c>
      <c r="J11" s="6">
        <v>9</v>
      </c>
      <c r="K11" s="8">
        <f>J11*$G$18</f>
        <v>675</v>
      </c>
    </row>
    <row r="12" spans="1:11" x14ac:dyDescent="0.35">
      <c r="A12" s="6">
        <v>3</v>
      </c>
      <c r="B12" s="6"/>
      <c r="C12" s="6" t="s">
        <v>6</v>
      </c>
      <c r="D12" s="7">
        <v>44317</v>
      </c>
      <c r="E12" s="6" t="s">
        <v>9</v>
      </c>
      <c r="F12" s="6" t="s">
        <v>46</v>
      </c>
      <c r="G12" s="6" t="s">
        <v>47</v>
      </c>
      <c r="H12" s="6">
        <v>0</v>
      </c>
      <c r="I12" s="8">
        <f>H12*G19</f>
        <v>0</v>
      </c>
      <c r="J12" s="6">
        <v>31</v>
      </c>
      <c r="K12" s="8">
        <f>J12*$G$18</f>
        <v>2325</v>
      </c>
    </row>
    <row r="13" spans="1:11" x14ac:dyDescent="0.35">
      <c r="A13" s="6">
        <v>4</v>
      </c>
      <c r="B13" s="6"/>
      <c r="C13" s="6"/>
      <c r="D13" s="6"/>
      <c r="E13" s="6"/>
      <c r="F13" s="6"/>
      <c r="G13" s="6"/>
      <c r="H13" s="6"/>
      <c r="I13" s="6"/>
      <c r="J13" s="6"/>
      <c r="K13" s="8"/>
    </row>
    <row r="14" spans="1:11" x14ac:dyDescent="0.35">
      <c r="A14" s="6">
        <v>5</v>
      </c>
      <c r="B14" s="6"/>
      <c r="C14" s="6"/>
      <c r="D14" s="6"/>
      <c r="E14" s="6"/>
      <c r="F14" s="6"/>
      <c r="G14" s="6"/>
      <c r="H14" s="6"/>
      <c r="I14" s="6"/>
      <c r="J14" s="6"/>
      <c r="K14" s="8"/>
    </row>
    <row r="15" spans="1:11" x14ac:dyDescent="0.35">
      <c r="A15" s="6">
        <v>6</v>
      </c>
      <c r="B15" s="6"/>
      <c r="C15" s="6"/>
      <c r="D15" s="6"/>
      <c r="E15" s="6"/>
      <c r="F15" s="6"/>
      <c r="G15" s="6"/>
      <c r="H15" s="6"/>
      <c r="I15" s="6"/>
      <c r="J15" s="6"/>
      <c r="K15" s="8"/>
    </row>
    <row r="16" spans="1:11" ht="15" thickBot="1" x14ac:dyDescent="0.4">
      <c r="A16" s="9" t="s">
        <v>4</v>
      </c>
      <c r="B16" s="9"/>
      <c r="C16" s="10"/>
      <c r="D16" s="10"/>
      <c r="E16" s="10"/>
      <c r="F16" s="10"/>
      <c r="G16" s="10"/>
      <c r="H16" s="10">
        <f>SUM(H10:H14)</f>
        <v>37</v>
      </c>
      <c r="I16" s="11">
        <f>SUM(I10:I14)</f>
        <v>1803.75</v>
      </c>
      <c r="J16" s="10">
        <f>SUM(J10:J14)</f>
        <v>51</v>
      </c>
      <c r="K16" s="12">
        <f>SUM(K10:K14)</f>
        <v>3825</v>
      </c>
    </row>
    <row r="18" spans="1:10" x14ac:dyDescent="0.35">
      <c r="F18" s="1" t="s">
        <v>27</v>
      </c>
      <c r="G18" s="13">
        <v>75</v>
      </c>
    </row>
    <row r="19" spans="1:10" x14ac:dyDescent="0.35">
      <c r="F19" s="1" t="s">
        <v>29</v>
      </c>
      <c r="G19" s="13">
        <f>C8*0.65</f>
        <v>48.75</v>
      </c>
    </row>
    <row r="20" spans="1:10" ht="15" thickBot="1" x14ac:dyDescent="0.4">
      <c r="J20" s="13"/>
    </row>
    <row r="21" spans="1:10" x14ac:dyDescent="0.35">
      <c r="A21" s="35" t="s">
        <v>28</v>
      </c>
      <c r="B21" s="36"/>
      <c r="C21" s="36"/>
      <c r="D21" s="36"/>
      <c r="E21" s="36"/>
      <c r="F21" s="37"/>
    </row>
    <row r="22" spans="1:10" ht="15" thickBot="1" x14ac:dyDescent="0.4">
      <c r="A22" s="38"/>
      <c r="B22" s="39"/>
      <c r="C22" s="39"/>
      <c r="D22" s="39"/>
      <c r="E22" s="39"/>
      <c r="F22" s="40"/>
      <c r="G22" s="14"/>
      <c r="H22" s="15"/>
      <c r="I22" s="15"/>
      <c r="J22" s="14"/>
    </row>
    <row r="23" spans="1:10" x14ac:dyDescent="0.35">
      <c r="A23" s="47" t="s">
        <v>48</v>
      </c>
      <c r="B23" s="48"/>
      <c r="C23" s="48"/>
      <c r="D23" s="48"/>
      <c r="E23" s="48"/>
      <c r="F23" s="16">
        <v>6</v>
      </c>
      <c r="G23" s="17"/>
      <c r="H23" s="18"/>
      <c r="I23" s="18"/>
      <c r="J23" s="19"/>
    </row>
    <row r="24" spans="1:10" ht="15" thickBot="1" x14ac:dyDescent="0.4">
      <c r="A24" s="49" t="s">
        <v>30</v>
      </c>
      <c r="B24" s="50"/>
      <c r="C24" s="50"/>
      <c r="D24" s="50"/>
      <c r="E24" s="50"/>
      <c r="F24" s="20">
        <v>3</v>
      </c>
      <c r="G24" s="17"/>
      <c r="H24" s="18"/>
      <c r="I24" s="18"/>
      <c r="J24" s="19"/>
    </row>
    <row r="25" spans="1:10" ht="15" thickBot="1" x14ac:dyDescent="0.4">
      <c r="A25" s="59" t="s">
        <v>51</v>
      </c>
      <c r="B25" s="60"/>
      <c r="C25" s="60"/>
      <c r="D25" s="60"/>
      <c r="E25" s="61"/>
      <c r="F25" s="21">
        <f>J16*C8</f>
        <v>3825</v>
      </c>
      <c r="G25" s="17"/>
      <c r="H25" s="18"/>
      <c r="I25" s="18"/>
      <c r="J25" s="19"/>
    </row>
    <row r="26" spans="1:10" ht="15" thickBot="1" x14ac:dyDescent="0.4">
      <c r="A26" s="51" t="s">
        <v>39</v>
      </c>
      <c r="B26" s="52"/>
      <c r="C26" s="52"/>
      <c r="D26" s="52"/>
      <c r="E26" s="52"/>
      <c r="F26" s="22">
        <f>SUM(H10:H12)</f>
        <v>37</v>
      </c>
      <c r="G26" s="17"/>
      <c r="H26" s="18"/>
      <c r="I26" s="18"/>
      <c r="J26" s="19"/>
    </row>
    <row r="27" spans="1:10" ht="15" thickBot="1" x14ac:dyDescent="0.4">
      <c r="A27" s="59" t="s">
        <v>50</v>
      </c>
      <c r="B27" s="60"/>
      <c r="C27" s="60"/>
      <c r="D27" s="60"/>
      <c r="E27" s="61"/>
      <c r="F27" s="21">
        <f>H16*C8*0.65</f>
        <v>1803.75</v>
      </c>
      <c r="G27" s="17"/>
      <c r="H27" s="18"/>
      <c r="I27" s="18"/>
      <c r="J27" s="19"/>
    </row>
    <row r="28" spans="1:10" x14ac:dyDescent="0.35">
      <c r="A28" s="53" t="s">
        <v>31</v>
      </c>
      <c r="B28" s="54"/>
      <c r="C28" s="54"/>
      <c r="D28" s="54"/>
      <c r="E28" s="54"/>
      <c r="F28" s="23">
        <v>3</v>
      </c>
      <c r="G28" s="17"/>
      <c r="H28" s="18"/>
      <c r="I28" s="18"/>
      <c r="J28" s="19"/>
    </row>
    <row r="29" spans="1:10" x14ac:dyDescent="0.35">
      <c r="A29" s="55" t="s">
        <v>49</v>
      </c>
      <c r="B29" s="56"/>
      <c r="C29" s="56"/>
      <c r="D29" s="56"/>
      <c r="E29" s="56"/>
      <c r="F29" s="24">
        <f>SUM(F28*G2)</f>
        <v>93</v>
      </c>
      <c r="G29" s="17"/>
      <c r="H29" s="18"/>
      <c r="I29" s="18"/>
      <c r="J29" s="19"/>
    </row>
    <row r="30" spans="1:10" ht="15" thickBot="1" x14ac:dyDescent="0.4">
      <c r="A30" s="57" t="s">
        <v>52</v>
      </c>
      <c r="B30" s="58"/>
      <c r="C30" s="58"/>
      <c r="D30" s="58"/>
      <c r="E30" s="58"/>
      <c r="F30" s="25">
        <f>C8*F29*0.65</f>
        <v>4533.75</v>
      </c>
      <c r="G30" s="17"/>
      <c r="H30" s="18"/>
      <c r="I30" s="18"/>
      <c r="J30" s="19"/>
    </row>
    <row r="31" spans="1:10" x14ac:dyDescent="0.35">
      <c r="A31" s="41" t="s">
        <v>53</v>
      </c>
      <c r="B31" s="42"/>
      <c r="C31" s="42"/>
      <c r="D31" s="42"/>
      <c r="E31" s="42"/>
      <c r="F31" s="45">
        <f>SUM(F25,F27,F30)</f>
        <v>10162.5</v>
      </c>
      <c r="G31" s="17"/>
      <c r="H31" s="18"/>
      <c r="I31" s="18"/>
      <c r="J31" s="19"/>
    </row>
    <row r="32" spans="1:10" ht="15" thickBot="1" x14ac:dyDescent="0.4">
      <c r="A32" s="43"/>
      <c r="B32" s="44"/>
      <c r="C32" s="44"/>
      <c r="D32" s="44"/>
      <c r="E32" s="44"/>
      <c r="F32" s="46"/>
      <c r="G32" s="17"/>
      <c r="H32" s="18"/>
      <c r="I32" s="18"/>
      <c r="J32" s="19"/>
    </row>
    <row r="33" spans="1:10" x14ac:dyDescent="0.35">
      <c r="A33" s="17"/>
      <c r="B33" s="17"/>
      <c r="C33" s="17"/>
      <c r="D33" s="26"/>
      <c r="E33" s="17"/>
      <c r="F33" s="17"/>
      <c r="G33" s="17"/>
      <c r="H33" s="18"/>
      <c r="I33" s="18"/>
      <c r="J33" s="19"/>
    </row>
    <row r="34" spans="1:10" x14ac:dyDescent="0.35">
      <c r="A34" s="17"/>
      <c r="B34" s="17"/>
      <c r="C34" s="17"/>
      <c r="D34" s="26"/>
      <c r="E34" s="17"/>
      <c r="F34" s="17"/>
      <c r="G34" s="17"/>
      <c r="H34" s="18"/>
      <c r="I34" s="18"/>
      <c r="J34" s="19"/>
    </row>
    <row r="35" spans="1:10" x14ac:dyDescent="0.35">
      <c r="A35" s="17"/>
      <c r="B35" s="17"/>
      <c r="C35" s="17"/>
      <c r="D35" s="26"/>
      <c r="E35" s="17"/>
      <c r="F35" s="17"/>
      <c r="G35" s="17"/>
      <c r="H35" s="18"/>
      <c r="I35" s="18"/>
      <c r="J35" s="19"/>
    </row>
    <row r="36" spans="1:10" x14ac:dyDescent="0.35">
      <c r="A36" s="17"/>
      <c r="B36" s="17"/>
      <c r="C36" s="17"/>
      <c r="D36" s="26"/>
      <c r="E36" s="17"/>
      <c r="F36" s="17"/>
      <c r="G36" s="17"/>
      <c r="H36" s="18"/>
      <c r="I36" s="18"/>
      <c r="J36" s="19"/>
    </row>
    <row r="37" spans="1:10" x14ac:dyDescent="0.35">
      <c r="A37" s="1" t="s">
        <v>24</v>
      </c>
      <c r="B37" s="1" t="s">
        <v>15</v>
      </c>
      <c r="H37" s="18"/>
      <c r="I37" s="18"/>
      <c r="J37" s="19"/>
    </row>
    <row r="38" spans="1:10" x14ac:dyDescent="0.35">
      <c r="B38" s="1" t="s">
        <v>16</v>
      </c>
      <c r="H38" s="18"/>
      <c r="I38" s="18"/>
      <c r="J38" s="19"/>
    </row>
    <row r="39" spans="1:10" x14ac:dyDescent="0.35">
      <c r="H39" s="18"/>
      <c r="I39" s="18"/>
      <c r="J39" s="19"/>
    </row>
    <row r="40" spans="1:10" x14ac:dyDescent="0.35">
      <c r="H40" s="18"/>
      <c r="I40" s="18"/>
      <c r="J40" s="19"/>
    </row>
    <row r="41" spans="1:10" x14ac:dyDescent="0.35">
      <c r="A41" s="30" t="s">
        <v>17</v>
      </c>
      <c r="G41" s="18"/>
      <c r="H41" s="18"/>
      <c r="I41" s="19"/>
    </row>
    <row r="42" spans="1:10" x14ac:dyDescent="0.35">
      <c r="A42" s="27" t="s">
        <v>32</v>
      </c>
      <c r="B42" s="27"/>
      <c r="C42" s="27"/>
      <c r="D42" s="27"/>
      <c r="E42" s="27"/>
      <c r="F42" s="27"/>
      <c r="G42" s="28"/>
      <c r="H42" s="28"/>
      <c r="I42" s="29"/>
      <c r="J42" s="27"/>
    </row>
    <row r="43" spans="1:10" x14ac:dyDescent="0.35">
      <c r="A43" s="27" t="s">
        <v>33</v>
      </c>
      <c r="B43" s="27"/>
      <c r="C43" s="27"/>
      <c r="D43" s="27"/>
      <c r="E43" s="27"/>
      <c r="F43" s="27"/>
      <c r="G43" s="28"/>
      <c r="H43" s="28"/>
      <c r="I43" s="29"/>
      <c r="J43" s="27"/>
    </row>
    <row r="44" spans="1:10" x14ac:dyDescent="0.35">
      <c r="A44" s="27" t="s">
        <v>37</v>
      </c>
      <c r="B44" s="27"/>
      <c r="C44" s="27"/>
      <c r="D44" s="27"/>
      <c r="E44" s="27"/>
      <c r="F44" s="27"/>
      <c r="G44" s="28"/>
      <c r="H44" s="28"/>
      <c r="I44" s="29"/>
      <c r="J44" s="27"/>
    </row>
    <row r="45" spans="1:10" x14ac:dyDescent="0.35">
      <c r="A45" s="27"/>
      <c r="B45" s="27"/>
      <c r="C45" s="27"/>
      <c r="D45" s="27"/>
      <c r="E45" s="27"/>
      <c r="F45" s="27"/>
      <c r="G45" s="27"/>
      <c r="H45" s="28"/>
      <c r="I45" s="28"/>
      <c r="J45" s="29"/>
    </row>
    <row r="46" spans="1:10" x14ac:dyDescent="0.35">
      <c r="H46" s="18"/>
      <c r="I46" s="18"/>
      <c r="J46" s="19"/>
    </row>
    <row r="47" spans="1:10" x14ac:dyDescent="0.35">
      <c r="H47" s="18"/>
      <c r="I47" s="18"/>
      <c r="J47" s="19"/>
    </row>
    <row r="48" spans="1:10" x14ac:dyDescent="0.35">
      <c r="H48" s="18"/>
      <c r="I48" s="18"/>
      <c r="J48" s="19"/>
    </row>
    <row r="49" spans="1:10" x14ac:dyDescent="0.35">
      <c r="A49" s="17"/>
      <c r="B49" s="17"/>
      <c r="C49" s="17"/>
      <c r="D49" s="26"/>
      <c r="E49" s="17"/>
      <c r="F49" s="17"/>
      <c r="G49" s="17"/>
      <c r="H49" s="18"/>
      <c r="I49" s="18"/>
      <c r="J49" s="19"/>
    </row>
    <row r="50" spans="1:10" x14ac:dyDescent="0.35">
      <c r="A50" s="17"/>
      <c r="B50" s="17"/>
      <c r="C50" s="17"/>
      <c r="D50" s="26"/>
      <c r="E50" s="17"/>
      <c r="F50" s="17"/>
      <c r="G50" s="17"/>
      <c r="H50" s="18"/>
      <c r="I50" s="18"/>
      <c r="J50" s="19"/>
    </row>
    <row r="51" spans="1:10" x14ac:dyDescent="0.35">
      <c r="A51" s="17"/>
      <c r="B51" s="17"/>
      <c r="C51" s="17"/>
      <c r="D51" s="26"/>
      <c r="E51" s="17"/>
      <c r="F51" s="17"/>
      <c r="G51" s="17"/>
      <c r="H51" s="18"/>
      <c r="I51" s="18"/>
      <c r="J51" s="19"/>
    </row>
    <row r="52" spans="1:10" x14ac:dyDescent="0.35">
      <c r="A52" s="17"/>
      <c r="B52" s="17"/>
      <c r="C52" s="17"/>
      <c r="D52" s="26"/>
      <c r="E52" s="17"/>
      <c r="F52" s="17"/>
      <c r="G52" s="17"/>
      <c r="H52" s="18"/>
      <c r="I52" s="18"/>
      <c r="J52" s="19"/>
    </row>
    <row r="53" spans="1:10" x14ac:dyDescent="0.35">
      <c r="A53" s="17"/>
      <c r="B53" s="17"/>
      <c r="C53" s="17"/>
      <c r="D53" s="26"/>
      <c r="E53" s="17"/>
      <c r="F53" s="17"/>
      <c r="G53" s="17"/>
      <c r="H53" s="18"/>
      <c r="I53" s="18"/>
      <c r="J53" s="19"/>
    </row>
    <row r="54" spans="1:10" x14ac:dyDescent="0.35">
      <c r="A54" s="17"/>
      <c r="B54" s="17"/>
      <c r="C54" s="17"/>
      <c r="D54" s="26"/>
      <c r="E54" s="17"/>
      <c r="F54" s="17"/>
      <c r="G54" s="17"/>
      <c r="H54" s="18"/>
      <c r="I54" s="18"/>
      <c r="J54" s="19"/>
    </row>
    <row r="55" spans="1:10" x14ac:dyDescent="0.35">
      <c r="A55" s="17"/>
      <c r="B55" s="17"/>
      <c r="C55" s="17"/>
      <c r="D55" s="26"/>
      <c r="E55" s="17"/>
      <c r="F55" s="17"/>
      <c r="G55" s="17"/>
      <c r="H55" s="18"/>
      <c r="I55" s="18"/>
      <c r="J55" s="19"/>
    </row>
    <row r="56" spans="1:10" x14ac:dyDescent="0.35">
      <c r="A56" s="17"/>
      <c r="B56" s="17"/>
      <c r="C56" s="17"/>
      <c r="D56" s="26"/>
      <c r="E56" s="17"/>
      <c r="F56" s="17"/>
      <c r="G56" s="17"/>
      <c r="H56" s="18"/>
      <c r="I56" s="18"/>
      <c r="J56" s="19"/>
    </row>
    <row r="57" spans="1:10" x14ac:dyDescent="0.35">
      <c r="A57" s="17"/>
      <c r="B57" s="18"/>
      <c r="C57" s="17"/>
      <c r="D57" s="17"/>
      <c r="E57" s="17"/>
      <c r="F57" s="17"/>
      <c r="G57" s="17"/>
      <c r="H57" s="17"/>
      <c r="I57" s="17"/>
      <c r="J57" s="19"/>
    </row>
    <row r="60" spans="1:10" x14ac:dyDescent="0.35">
      <c r="A60" s="1" t="s">
        <v>24</v>
      </c>
      <c r="B60" s="1" t="s">
        <v>15</v>
      </c>
    </row>
    <row r="61" spans="1:10" x14ac:dyDescent="0.35">
      <c r="B61" s="1" t="s">
        <v>16</v>
      </c>
    </row>
    <row r="64" spans="1:10" x14ac:dyDescent="0.35">
      <c r="B64" s="1" t="s">
        <v>17</v>
      </c>
    </row>
    <row r="65" spans="1:2" x14ac:dyDescent="0.35">
      <c r="A65" s="1" t="s">
        <v>18</v>
      </c>
      <c r="B65" s="1" t="s">
        <v>19</v>
      </c>
    </row>
    <row r="66" spans="1:2" x14ac:dyDescent="0.35">
      <c r="A66" s="1" t="s">
        <v>18</v>
      </c>
      <c r="B66" s="1" t="s">
        <v>20</v>
      </c>
    </row>
    <row r="67" spans="1:2" x14ac:dyDescent="0.35">
      <c r="A67" s="1" t="s">
        <v>18</v>
      </c>
      <c r="B67" s="1" t="s">
        <v>23</v>
      </c>
    </row>
    <row r="68" spans="1:2" x14ac:dyDescent="0.35">
      <c r="B68" s="1" t="s">
        <v>21</v>
      </c>
    </row>
    <row r="69" spans="1:2" x14ac:dyDescent="0.35">
      <c r="A69" s="1" t="s">
        <v>18</v>
      </c>
      <c r="B69" s="1" t="s">
        <v>22</v>
      </c>
    </row>
    <row r="70" spans="1:2" x14ac:dyDescent="0.35">
      <c r="B70" s="1" t="s">
        <v>25</v>
      </c>
    </row>
  </sheetData>
  <mergeCells count="11">
    <mergeCell ref="A21:F22"/>
    <mergeCell ref="A31:E32"/>
    <mergeCell ref="F31:F32"/>
    <mergeCell ref="A23:E23"/>
    <mergeCell ref="A24:E24"/>
    <mergeCell ref="A26:E26"/>
    <mergeCell ref="A28:E28"/>
    <mergeCell ref="A29:E29"/>
    <mergeCell ref="A30:E30"/>
    <mergeCell ref="A27:E27"/>
    <mergeCell ref="A25:E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 Einberg</dc:creator>
  <cp:lastModifiedBy>Enelis Linnas</cp:lastModifiedBy>
  <dcterms:created xsi:type="dcterms:W3CDTF">2017-01-26T16:00:49Z</dcterms:created>
  <dcterms:modified xsi:type="dcterms:W3CDTF">2023-03-01T13:44:22Z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